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1"/>
  <workbookPr date1904="1"/>
  <mc:AlternateContent xmlns:mc="http://schemas.openxmlformats.org/markup-compatibility/2006">
    <mc:Choice Requires="x15">
      <x15ac:absPath xmlns:x15ac="http://schemas.microsoft.com/office/spreadsheetml/2010/11/ac" url="/Users/Cook/Desktop/"/>
    </mc:Choice>
  </mc:AlternateContent>
  <xr:revisionPtr revIDLastSave="0" documentId="8_{EAEF7891-A259-4463-B514-A4A5986C5813}" xr6:coauthVersionLast="47" xr6:coauthVersionMax="47" xr10:uidLastSave="{00000000-0000-0000-0000-000000000000}"/>
  <bookViews>
    <workbookView xWindow="36720" yWindow="3440" windowWidth="34140" windowHeight="17180" firstSheet="1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Sheet1!$A$1:$O$45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G7" i="1"/>
  <c r="H7" i="1"/>
  <c r="M7" i="1"/>
  <c r="M13" i="1"/>
  <c r="G11" i="1"/>
  <c r="G10" i="1"/>
  <c r="G14" i="1"/>
  <c r="H14" i="1"/>
  <c r="J11" i="1"/>
  <c r="J7" i="1"/>
  <c r="J14" i="1"/>
  <c r="H10" i="1"/>
  <c r="M8" i="1" s="1"/>
  <c r="M15" i="1" s="1"/>
  <c r="H11" i="1"/>
  <c r="M9" i="1" s="1"/>
  <c r="M14" i="1" s="1"/>
  <c r="M17" i="1" l="1"/>
  <c r="J16" i="1"/>
</calcChain>
</file>

<file path=xl/sharedStrings.xml><?xml version="1.0" encoding="utf-8"?>
<sst xmlns="http://schemas.openxmlformats.org/spreadsheetml/2006/main" count="75" uniqueCount="68">
  <si>
    <t>Epoxy Slurry Material Template at 1/8-inch</t>
  </si>
  <si>
    <t xml:space="preserve">  </t>
  </si>
  <si>
    <t>Optional</t>
  </si>
  <si>
    <t>Product</t>
  </si>
  <si>
    <t xml:space="preserve">Coverage will   </t>
  </si>
  <si>
    <t>Job</t>
  </si>
  <si>
    <t>Material</t>
  </si>
  <si>
    <t>Step 2: Cost for</t>
  </si>
  <si>
    <t>Cost</t>
  </si>
  <si>
    <t>Template Instructions: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</si>
  <si>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</si>
  <si>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</si>
  <si>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</si>
  <si>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</si>
  <si>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</si>
  <si>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</si>
  <si>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</si>
  <si>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t xml:space="preserve">Primer </t>
  </si>
  <si>
    <r>
      <t xml:space="preserve">Step 1: </t>
    </r>
    <r>
      <rPr>
        <sz val="12"/>
        <rFont val="Times New Roman"/>
      </rPr>
      <t>Enter the total square</t>
    </r>
  </si>
  <si>
    <t>EC-12 Epoxy Primer</t>
  </si>
  <si>
    <t>sq.ft./gal</t>
  </si>
  <si>
    <t>EC-12</t>
  </si>
  <si>
    <t>gallons</t>
  </si>
  <si>
    <t xml:space="preserve">footage of the project at the </t>
  </si>
  <si>
    <t>EC-34</t>
  </si>
  <si>
    <t>bottom of the template.</t>
  </si>
  <si>
    <t>Slurry Coat</t>
  </si>
  <si>
    <t xml:space="preserve">TC-71 </t>
  </si>
  <si>
    <t>bags</t>
  </si>
  <si>
    <t>EC-34 Epoxy Topcoat</t>
  </si>
  <si>
    <t>27</t>
  </si>
  <si>
    <t>Please Round Up When Ordering</t>
  </si>
  <si>
    <r>
      <t xml:space="preserve">Step 2: </t>
    </r>
    <r>
      <rPr>
        <sz val="12"/>
        <rFont val="Times New Roman"/>
      </rPr>
      <t xml:space="preserve">Enter the cost per </t>
    </r>
  </si>
  <si>
    <t>TC-71 Slurry Filler</t>
    <phoneticPr fontId="10"/>
  </si>
  <si>
    <t>108</t>
  </si>
  <si>
    <t>sq.ft./bag</t>
    <phoneticPr fontId="10"/>
  </si>
  <si>
    <t>unit (gallon, bag etc.)</t>
    <phoneticPr fontId="10"/>
  </si>
  <si>
    <t>Total Costs</t>
  </si>
  <si>
    <t xml:space="preserve">for each product in the </t>
  </si>
  <si>
    <t>Top Coat</t>
  </si>
  <si>
    <t>indicated column.</t>
  </si>
  <si>
    <t>EC-34 Pigmented Epoxy</t>
  </si>
  <si>
    <t>TC-71</t>
    <phoneticPr fontId="10"/>
  </si>
  <si>
    <t>Step 1: Total Square Footage</t>
  </si>
  <si>
    <t>sq. ft.</t>
  </si>
  <si>
    <t>Please read the complete specification guide before ordering material or beginning the job.</t>
  </si>
  <si>
    <t>Total</t>
  </si>
  <si>
    <t>Rounding is not reflected in above price</t>
  </si>
  <si>
    <r>
      <t>NOTE:</t>
    </r>
    <r>
      <rPr>
        <sz val="12"/>
        <rFont val="Times New Roman"/>
      </rPr>
      <t xml:space="preserve"> For installation </t>
    </r>
  </si>
  <si>
    <t>Coverage Rates are based on 1/8˝ thickness of the Slurry Coat</t>
  </si>
  <si>
    <t>instructions please refer to the</t>
  </si>
  <si>
    <t>The Slurry Coat mix consists of 1.5 gals of EC-34 + 1.5 gals of TC-71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</si>
  <si>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</si>
  <si>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</si>
  <si>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</si>
  <si>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</si>
  <si>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This Sheet to Be Used as Rough Estimate Only</t>
  </si>
  <si>
    <t>Westcoat Specialty Coating Systems</t>
  </si>
  <si>
    <t>www.westcoat.com</t>
  </si>
  <si>
    <t xml:space="preserve">4007 Lockridge Street </t>
  </si>
  <si>
    <r>
      <t xml:space="preserve">* Quantities and prices are based on single bag/single gallon units. </t>
    </r>
    <r>
      <rPr>
        <sz val="10"/>
        <rFont val="Times"/>
      </rPr>
      <t>(Unless otherwise stated)</t>
    </r>
  </si>
  <si>
    <t>San Diego,  Ca 92102</t>
  </si>
  <si>
    <t>* Coating accessories and system options are not figured into estimates.</t>
  </si>
  <si>
    <t>800-250-4519</t>
  </si>
  <si>
    <t>* Contact your local distributor for a price quote and specification sheets.</t>
  </si>
  <si>
    <t>Fax (619) 262-8606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</si>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</sst>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charset val="1"/>
    </font>
    <font>
      <b/>
      <i/>
      <sz val="9"/>
      <name val="Geneva"/>
      <charset val="1"/>
    </font>
    <font>
      <sz val="9"/>
      <name val="Geneva"/>
      <charset val="1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u/>
      <sz val="9"/>
      <color indexed="12"/>
      <name val="Geneva"/>
      <charset val="1"/>
    </font>
    <font>
      <sz val="8"/>
      <name val="Verdana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b/>
      <u/>
      <sz val="14"/>
      <name val="Times New Roman"/>
    </font>
    <font>
      <b/>
      <sz val="12"/>
      <name val="Times New Roman"/>
    </font>
    <font>
      <sz val="12"/>
      <name val="Times New Roman"/>
    </font>
    <font>
      <sz val="14"/>
      <name val="Geneva"/>
      <charset val="1"/>
    </font>
    <font>
      <sz val="14"/>
      <name val="Times New Roman Bold"/>
    </font>
    <font>
      <sz val="14"/>
      <name val="Times New Roman"/>
    </font>
    <font>
      <sz val="14"/>
      <name val="Times"/>
    </font>
    <font>
      <u/>
      <sz val="14"/>
      <color indexed="12"/>
      <name val="Times New Roman Bold"/>
    </font>
    <font>
      <b/>
      <u/>
      <sz val="12"/>
      <name val="Times"/>
    </font>
    <font>
      <b/>
      <sz val="12"/>
      <color indexed="10"/>
      <name val="Times New Roman"/>
    </font>
    <font>
      <b/>
      <sz val="11"/>
      <name val="Times New Roman"/>
    </font>
    <font>
      <b/>
      <sz val="11"/>
      <color indexed="10"/>
      <name val="Times"/>
    </font>
    <font>
      <b/>
      <i/>
      <sz val="12"/>
      <name val="Times"/>
    </font>
    <font>
      <u/>
      <sz val="12"/>
      <color indexed="12"/>
      <name val="Times New Roman"/>
    </font>
    <font>
      <sz val="36"/>
      <name val="Akzidenz Grotesk BE BoldCn"/>
    </font>
    <font>
      <b/>
      <sz val="12"/>
      <name val="Times Roman"/>
    </font>
    <font>
      <sz val="14"/>
      <name val="Times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4" fontId="0" fillId="0" borderId="3" xfId="0" applyNumberForma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44" fontId="8" fillId="0" borderId="6" xfId="1" applyFont="1" applyBorder="1" applyAlignment="1" applyProtection="1">
      <protection locked="0"/>
    </xf>
    <xf numFmtId="44" fontId="4" fillId="0" borderId="7" xfId="0" applyNumberFormat="1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 applyAlignment="1">
      <alignment horizontal="center"/>
    </xf>
    <xf numFmtId="44" fontId="8" fillId="0" borderId="8" xfId="1" applyFont="1" applyBorder="1" applyAlignment="1" applyProtection="1">
      <protection locked="0"/>
    </xf>
    <xf numFmtId="0" fontId="4" fillId="0" borderId="9" xfId="0" applyFont="1" applyBorder="1"/>
    <xf numFmtId="165" fontId="4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/>
    <xf numFmtId="165" fontId="4" fillId="0" borderId="13" xfId="0" applyNumberFormat="1" applyFont="1" applyBorder="1"/>
    <xf numFmtId="0" fontId="4" fillId="0" borderId="14" xfId="0" applyFont="1" applyBorder="1"/>
    <xf numFmtId="0" fontId="4" fillId="0" borderId="15" xfId="0" applyFont="1" applyBorder="1"/>
    <xf numFmtId="44" fontId="4" fillId="0" borderId="16" xfId="0" applyNumberFormat="1" applyFont="1" applyBorder="1"/>
    <xf numFmtId="44" fontId="4" fillId="0" borderId="17" xfId="0" applyNumberFormat="1" applyFont="1" applyBorder="1"/>
    <xf numFmtId="0" fontId="4" fillId="0" borderId="18" xfId="0" applyFont="1" applyBorder="1"/>
    <xf numFmtId="0" fontId="4" fillId="0" borderId="19" xfId="0" applyFont="1" applyBorder="1"/>
    <xf numFmtId="44" fontId="4" fillId="0" borderId="20" xfId="0" applyNumberFormat="1" applyFont="1" applyBorder="1"/>
    <xf numFmtId="0" fontId="4" fillId="0" borderId="21" xfId="0" applyFont="1" applyBorder="1" applyAlignment="1">
      <alignment horizontal="right"/>
    </xf>
    <xf numFmtId="164" fontId="4" fillId="0" borderId="22" xfId="0" applyNumberFormat="1" applyFont="1" applyBorder="1"/>
    <xf numFmtId="44" fontId="4" fillId="0" borderId="17" xfId="1" applyFont="1" applyBorder="1" applyAlignment="1" applyProtection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/>
    <xf numFmtId="0" fontId="4" fillId="0" borderId="0" xfId="0" applyFont="1" applyAlignment="1">
      <alignment horizontal="left" indent="2"/>
    </xf>
    <xf numFmtId="0" fontId="18" fillId="0" borderId="23" xfId="0" applyFont="1" applyBorder="1"/>
    <xf numFmtId="0" fontId="19" fillId="0" borderId="0" xfId="0" applyFont="1"/>
    <xf numFmtId="0" fontId="18" fillId="0" borderId="24" xfId="0" applyFont="1" applyBorder="1"/>
    <xf numFmtId="0" fontId="20" fillId="0" borderId="0" xfId="0" applyFont="1"/>
    <xf numFmtId="0" fontId="21" fillId="0" borderId="25" xfId="0" applyFont="1" applyBorder="1" applyAlignment="1">
      <alignment horizontal="left"/>
    </xf>
    <xf numFmtId="0" fontId="18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left"/>
    </xf>
    <xf numFmtId="0" fontId="22" fillId="0" borderId="0" xfId="2" applyFont="1" applyBorder="1" applyAlignment="1" applyProtection="1"/>
    <xf numFmtId="0" fontId="21" fillId="0" borderId="26" xfId="0" applyFont="1" applyBorder="1" applyAlignment="1">
      <alignment horizontal="left"/>
    </xf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21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5" fillId="0" borderId="27" xfId="0" applyFont="1" applyBorder="1" applyAlignment="1">
      <alignment horizontal="center"/>
    </xf>
    <xf numFmtId="0" fontId="7" fillId="0" borderId="27" xfId="0" applyFont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center"/>
    </xf>
    <xf numFmtId="0" fontId="23" fillId="0" borderId="15" xfId="0" applyFont="1" applyBorder="1" applyAlignment="1">
      <alignment horizontal="left"/>
    </xf>
    <xf numFmtId="0" fontId="4" fillId="0" borderId="18" xfId="0" applyFont="1" applyBorder="1" applyAlignment="1">
      <alignment horizontal="left" indent="1"/>
    </xf>
    <xf numFmtId="44" fontId="4" fillId="0" borderId="17" xfId="1" applyFont="1" applyBorder="1" applyProtection="1"/>
    <xf numFmtId="0" fontId="23" fillId="0" borderId="18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4" xfId="0" applyFont="1" applyBorder="1" applyAlignment="1">
      <alignment horizontal="right"/>
    </xf>
    <xf numFmtId="164" fontId="8" fillId="0" borderId="28" xfId="0" applyNumberFormat="1" applyFont="1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8" fillId="0" borderId="0" xfId="2" applyFont="1" applyBorder="1" applyAlignment="1" applyProtection="1">
      <alignment horizontal="left" indent="1"/>
    </xf>
    <xf numFmtId="0" fontId="9" fillId="0" borderId="0" xfId="2" applyAlignment="1" applyProtection="1"/>
    <xf numFmtId="49" fontId="4" fillId="0" borderId="8" xfId="0" applyNumberFormat="1" applyFont="1" applyBorder="1" applyAlignment="1">
      <alignment horizontal="center"/>
    </xf>
    <xf numFmtId="0" fontId="31" fillId="0" borderId="25" xfId="0" applyFont="1" applyBorder="1"/>
    <xf numFmtId="0" fontId="29" fillId="0" borderId="21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0" fillId="0" borderId="39" xfId="0" applyBorder="1"/>
    <xf numFmtId="0" fontId="13" fillId="0" borderId="29" xfId="0" applyFont="1" applyBorder="1" applyAlignment="1">
      <alignment horizontal="left"/>
    </xf>
    <xf numFmtId="0" fontId="2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7" fillId="0" borderId="3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0" borderId="32" xfId="0" applyFont="1" applyBorder="1" applyAlignment="1">
      <alignment horizontal="center"/>
    </xf>
    <xf numFmtId="0" fontId="30" fillId="0" borderId="33" xfId="0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30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18" fillId="0" borderId="30" xfId="0" applyFont="1" applyBorder="1" applyAlignment="1"/>
    <xf numFmtId="0" fontId="18" fillId="0" borderId="25" xfId="0" applyFont="1" applyBorder="1" applyAlignment="1"/>
    <xf numFmtId="0" fontId="18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1</xdr:col>
      <xdr:colOff>3175</xdr:colOff>
      <xdr:row>3</xdr:row>
      <xdr:rowOff>38100</xdr:rowOff>
    </xdr:to>
    <xdr:pic>
      <xdr:nvPicPr>
        <xdr:cNvPr id="1113" name="Picture 3">
          <a:extLst>
            <a:ext uri="{FF2B5EF4-FFF2-40B4-BE49-F238E27FC236}">
              <a16:creationId xmlns:a16="http://schemas.microsoft.com/office/drawing/2014/main" id="{D94926A1-595E-1543-8CC4-1BF9201C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9600"/>
          <a:ext cx="1549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0</xdr:row>
      <xdr:rowOff>0</xdr:rowOff>
    </xdr:from>
    <xdr:to>
      <xdr:col>5</xdr:col>
      <xdr:colOff>190500</xdr:colOff>
      <xdr:row>0</xdr:row>
      <xdr:rowOff>571500</xdr:rowOff>
    </xdr:to>
    <xdr:pic>
      <xdr:nvPicPr>
        <xdr:cNvPr id="1114" name="Picture 4">
          <a:extLst>
            <a:ext uri="{FF2B5EF4-FFF2-40B4-BE49-F238E27FC236}">
              <a16:creationId xmlns:a16="http://schemas.microsoft.com/office/drawing/2014/main" id="{4DA66B7A-3A41-CD4D-B805-7C2DB891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4978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topLeftCell="A4" zoomScale="134" zoomScaleNormal="89" workbookViewId="0">
      <selection activeCell="A20" sqref="A20"/>
    </sheetView>
  </sheetViews>
  <sheetFormatPr defaultColWidth="11.42578125" defaultRowHeight="12.95"/>
  <cols>
    <col min="1" max="1" width="22.7109375" customWidth="1"/>
    <col min="2" max="2" width="1.140625" customWidth="1"/>
    <col min="3" max="3" width="7.85546875" customWidth="1"/>
    <col min="4" max="4" width="25.140625" customWidth="1"/>
    <col min="5" max="5" width="7.28515625" customWidth="1"/>
    <col min="6" max="6" width="8.85546875" customWidth="1"/>
    <col min="7" max="7" width="10.28515625" customWidth="1"/>
    <col min="8" max="8" width="12.140625" customWidth="1"/>
    <col min="9" max="9" width="14.7109375" bestFit="1" customWidth="1"/>
    <col min="10" max="10" width="11.140625" bestFit="1" customWidth="1"/>
    <col min="11" max="11" width="4.7109375" customWidth="1"/>
    <col min="12" max="12" width="16.42578125" customWidth="1"/>
    <col min="13" max="13" width="13.85546875" bestFit="1" customWidth="1"/>
    <col min="14" max="14" width="9.140625" customWidth="1"/>
  </cols>
  <sheetData>
    <row r="1" spans="1:16" ht="47.1" customHeight="1" thickBot="1">
      <c r="A1" s="83"/>
      <c r="B1" s="83"/>
      <c r="C1" s="83"/>
      <c r="D1" s="83"/>
      <c r="E1" s="83"/>
      <c r="F1" s="83"/>
      <c r="G1" s="77" t="s">
        <v>0</v>
      </c>
      <c r="H1" s="78"/>
      <c r="I1" s="78"/>
      <c r="J1" s="78"/>
      <c r="K1" s="78"/>
      <c r="L1" s="78"/>
      <c r="M1" s="79"/>
      <c r="N1" s="79"/>
      <c r="O1" s="79"/>
      <c r="P1" s="80"/>
    </row>
    <row r="2" spans="1:16" ht="17.100000000000001" customHeight="1">
      <c r="B2" s="1"/>
      <c r="D2" s="82" t="s">
        <v>1</v>
      </c>
      <c r="E2" s="94"/>
      <c r="F2" s="94"/>
      <c r="G2" s="94"/>
      <c r="H2" s="95"/>
      <c r="J2" s="5"/>
    </row>
    <row r="3" spans="1:16" ht="14.1" customHeight="1">
      <c r="B3" s="1"/>
      <c r="D3" s="6"/>
      <c r="E3" s="6"/>
      <c r="F3" s="6"/>
      <c r="G3" s="6"/>
      <c r="H3" s="6"/>
      <c r="I3" s="8"/>
      <c r="J3" s="9" t="s">
        <v>2</v>
      </c>
      <c r="K3" s="5"/>
    </row>
    <row r="4" spans="1:16" ht="17.100000000000001" thickBot="1">
      <c r="A4" s="3"/>
      <c r="B4" s="1"/>
      <c r="D4" s="2" t="s">
        <v>3</v>
      </c>
      <c r="E4" s="7" t="s">
        <v>4</v>
      </c>
      <c r="G4" s="2" t="s">
        <v>5</v>
      </c>
      <c r="H4" s="68" t="s">
        <v>6</v>
      </c>
      <c r="I4" s="10" t="s">
        <v>7</v>
      </c>
      <c r="J4" s="9" t="s">
        <v>8</v>
      </c>
    </row>
    <row r="5" spans="1:16" ht="17.100000000000001" thickBot="1">
      <c r="A5" s="85" t="s">
        <v>9</v>
      </c>
      <c r="B5" s="85"/>
      <c r="C5" s="85"/>
      <c r="D5" s="2" t="s">
        <v>10</v>
      </c>
      <c r="E5" s="2" t="s">
        <v>11</v>
      </c>
      <c r="F5" s="2"/>
      <c r="G5" s="2" t="s">
        <v>12</v>
      </c>
      <c r="H5" s="68" t="s">
        <v>13</v>
      </c>
      <c r="I5" s="67" t="s">
        <v>14</v>
      </c>
      <c r="J5" s="2" t="s">
        <v>15</v>
      </c>
      <c r="M5" s="12" t="s">
        <v>16</v>
      </c>
    </row>
    <row r="6" spans="1:16" ht="15" customHeight="1" thickBot="1">
      <c r="A6" s="85"/>
      <c r="B6" s="85"/>
      <c r="C6" s="85"/>
      <c r="D6" s="63" t="s">
        <v>17</v>
      </c>
      <c r="E6" s="60"/>
      <c r="F6" s="60"/>
      <c r="G6" s="60"/>
      <c r="H6" s="60"/>
      <c r="I6" s="61"/>
      <c r="J6" s="62"/>
      <c r="M6" s="13" t="s">
        <v>13</v>
      </c>
    </row>
    <row r="7" spans="1:16" ht="12.95" customHeight="1">
      <c r="A7" s="72" t="s">
        <v>18</v>
      </c>
      <c r="B7" s="42"/>
      <c r="C7" s="42"/>
      <c r="D7" s="34" t="s">
        <v>19</v>
      </c>
      <c r="E7" s="58">
        <v>275</v>
      </c>
      <c r="F7" s="59" t="s">
        <v>20</v>
      </c>
      <c r="G7" s="22">
        <f>G16</f>
        <v>1000</v>
      </c>
      <c r="H7" s="23">
        <f>(G7/E7)</f>
        <v>3.6363636363636362</v>
      </c>
      <c r="I7" s="24">
        <v>0</v>
      </c>
      <c r="J7" s="39">
        <f>SUM(1/E7)*I7</f>
        <v>0</v>
      </c>
      <c r="L7" s="25" t="s">
        <v>21</v>
      </c>
      <c r="M7" s="26">
        <f>SUM(H7)</f>
        <v>3.6363636363636362</v>
      </c>
      <c r="N7" s="27" t="s">
        <v>22</v>
      </c>
    </row>
    <row r="8" spans="1:16" ht="15.95">
      <c r="A8" s="71" t="s">
        <v>23</v>
      </c>
      <c r="B8" s="42"/>
      <c r="C8" s="42"/>
      <c r="D8" s="64"/>
      <c r="E8" s="58"/>
      <c r="F8" s="59"/>
      <c r="G8" s="22"/>
      <c r="H8" s="23"/>
      <c r="I8" s="24"/>
      <c r="J8" s="39"/>
      <c r="L8" s="28" t="s">
        <v>24</v>
      </c>
      <c r="M8" s="29">
        <f>SUM(H10+H14)</f>
        <v>40.673400673400671</v>
      </c>
      <c r="N8" s="30" t="s">
        <v>22</v>
      </c>
    </row>
    <row r="9" spans="1:16" ht="17.100000000000001" thickBot="1">
      <c r="A9" s="71" t="s">
        <v>25</v>
      </c>
      <c r="B9" s="42"/>
      <c r="C9" s="42"/>
      <c r="D9" s="66" t="s">
        <v>26</v>
      </c>
      <c r="E9" s="58"/>
      <c r="F9" s="59"/>
      <c r="G9" s="22"/>
      <c r="H9" s="23"/>
      <c r="I9" s="24"/>
      <c r="J9" s="39"/>
      <c r="L9" s="28" t="s">
        <v>27</v>
      </c>
      <c r="M9" s="29">
        <f>SUM(H11)</f>
        <v>9.2592592592592595</v>
      </c>
      <c r="N9" s="30" t="s">
        <v>28</v>
      </c>
    </row>
    <row r="10" spans="1:16" ht="15.95">
      <c r="A10" s="72"/>
      <c r="B10" s="42"/>
      <c r="C10" s="42"/>
      <c r="D10" s="34" t="s">
        <v>29</v>
      </c>
      <c r="E10" s="75" t="s">
        <v>30</v>
      </c>
      <c r="F10" s="59" t="s">
        <v>20</v>
      </c>
      <c r="G10" s="22">
        <f>G16</f>
        <v>1000</v>
      </c>
      <c r="H10" s="23">
        <f>(G10/E10)</f>
        <v>37.037037037037038</v>
      </c>
      <c r="I10" s="24">
        <v>0</v>
      </c>
      <c r="J10" s="39">
        <f>SUM(1/E10)*I10</f>
        <v>0</v>
      </c>
      <c r="L10" s="84" t="s">
        <v>31</v>
      </c>
      <c r="M10" s="84"/>
      <c r="N10" s="84"/>
    </row>
    <row r="11" spans="1:16" ht="17.100000000000001" thickBot="1">
      <c r="A11" s="72" t="s">
        <v>32</v>
      </c>
      <c r="B11" s="42"/>
      <c r="C11" s="42"/>
      <c r="D11" s="34" t="s">
        <v>33</v>
      </c>
      <c r="E11" s="75" t="s">
        <v>34</v>
      </c>
      <c r="F11" s="59" t="s">
        <v>35</v>
      </c>
      <c r="G11" s="22">
        <f>G16</f>
        <v>1000</v>
      </c>
      <c r="H11" s="23">
        <f>(G11/E11)</f>
        <v>9.2592592592592595</v>
      </c>
      <c r="I11" s="24">
        <v>0</v>
      </c>
      <c r="J11" s="39">
        <f>SUM(1/E11)*I11</f>
        <v>0</v>
      </c>
      <c r="M11" s="2"/>
    </row>
    <row r="12" spans="1:16" ht="17.100000000000001" thickBot="1">
      <c r="A12" s="71" t="s">
        <v>36</v>
      </c>
      <c r="B12" s="42"/>
      <c r="C12" s="42"/>
      <c r="D12" s="34"/>
      <c r="E12" s="58"/>
      <c r="F12" s="59"/>
      <c r="G12" s="22"/>
      <c r="H12" s="23"/>
      <c r="I12" s="24"/>
      <c r="J12" s="39"/>
      <c r="M12" s="12" t="s">
        <v>37</v>
      </c>
    </row>
    <row r="13" spans="1:16" ht="15.95">
      <c r="A13" s="71" t="s">
        <v>38</v>
      </c>
      <c r="B13" s="42"/>
      <c r="C13" s="42"/>
      <c r="D13" s="66" t="s">
        <v>39</v>
      </c>
      <c r="E13" s="58"/>
      <c r="F13" s="59"/>
      <c r="G13" s="22"/>
      <c r="H13" s="23"/>
      <c r="I13" s="24"/>
      <c r="J13" s="39"/>
      <c r="L13" s="31" t="s">
        <v>21</v>
      </c>
      <c r="M13" s="32">
        <f>SUM(M7*I7)</f>
        <v>0</v>
      </c>
    </row>
    <row r="14" spans="1:16" ht="15.95">
      <c r="A14" s="71" t="s">
        <v>40</v>
      </c>
      <c r="B14" s="42"/>
      <c r="C14" s="42"/>
      <c r="D14" s="34" t="s">
        <v>41</v>
      </c>
      <c r="E14" s="58">
        <v>275</v>
      </c>
      <c r="F14" s="59" t="s">
        <v>20</v>
      </c>
      <c r="G14" s="22">
        <f>G16</f>
        <v>1000</v>
      </c>
      <c r="H14" s="23">
        <f>(G14/E14)</f>
        <v>3.6363636363636362</v>
      </c>
      <c r="I14" s="24">
        <v>0</v>
      </c>
      <c r="J14" s="65">
        <f>SUM(1/E14)*I14</f>
        <v>0</v>
      </c>
      <c r="L14" s="34" t="s">
        <v>42</v>
      </c>
      <c r="M14" s="33">
        <f>SUM(M9*I11)</f>
        <v>0</v>
      </c>
    </row>
    <row r="15" spans="1:16" ht="17.100000000000001" thickBot="1">
      <c r="B15" s="42"/>
      <c r="C15" s="42"/>
      <c r="D15" s="34"/>
      <c r="E15" s="59"/>
      <c r="F15" s="59"/>
      <c r="G15" s="38"/>
      <c r="H15" s="23"/>
      <c r="I15" s="24"/>
      <c r="J15" s="65"/>
      <c r="L15" s="35" t="s">
        <v>24</v>
      </c>
      <c r="M15" s="36">
        <f>SUM(M8*I14)</f>
        <v>0</v>
      </c>
    </row>
    <row r="16" spans="1:16" ht="17.100000000000001" thickBot="1">
      <c r="A16" s="72"/>
      <c r="B16" s="42"/>
      <c r="C16" s="42"/>
      <c r="D16" s="17"/>
      <c r="E16" s="16"/>
      <c r="F16" s="69" t="s">
        <v>43</v>
      </c>
      <c r="G16" s="70">
        <v>1000</v>
      </c>
      <c r="H16" s="16" t="s">
        <v>44</v>
      </c>
      <c r="I16" s="18"/>
      <c r="J16" s="19">
        <f>SUM(J7:J14)</f>
        <v>0</v>
      </c>
    </row>
    <row r="17" spans="1:14" ht="17.100000000000001" thickBot="1">
      <c r="A17" s="42"/>
      <c r="B17" s="42"/>
      <c r="C17" s="42"/>
      <c r="D17" s="86" t="s">
        <v>45</v>
      </c>
      <c r="E17" s="86"/>
      <c r="F17" s="86"/>
      <c r="G17" s="87"/>
      <c r="H17" s="86"/>
      <c r="I17" s="86"/>
      <c r="J17" s="86"/>
      <c r="L17" s="37" t="s">
        <v>46</v>
      </c>
      <c r="M17" s="14">
        <f>SUM(M13:M15)</f>
        <v>0</v>
      </c>
    </row>
    <row r="18" spans="1:14" ht="15.95">
      <c r="B18" s="42"/>
      <c r="C18" s="42"/>
      <c r="L18" s="40" t="s">
        <v>47</v>
      </c>
      <c r="M18" s="41"/>
    </row>
    <row r="19" spans="1:14" ht="15.95">
      <c r="A19" s="72" t="s">
        <v>48</v>
      </c>
      <c r="B19" s="42"/>
      <c r="C19" s="42"/>
      <c r="D19" s="88" t="s">
        <v>49</v>
      </c>
      <c r="E19" s="89"/>
      <c r="F19" s="89"/>
      <c r="G19" s="89"/>
      <c r="H19" s="89"/>
      <c r="I19" s="89"/>
      <c r="J19" s="90"/>
      <c r="N19" s="41"/>
    </row>
    <row r="20" spans="1:14" ht="15.95">
      <c r="A20" s="71" t="s">
        <v>50</v>
      </c>
      <c r="B20" s="42"/>
      <c r="C20" s="42"/>
      <c r="D20" s="91" t="s">
        <v>51</v>
      </c>
      <c r="E20" s="92"/>
      <c r="F20" s="92"/>
      <c r="G20" s="92"/>
      <c r="H20" s="92"/>
      <c r="I20" s="92"/>
      <c r="J20" s="93"/>
      <c r="N20" s="21"/>
    </row>
    <row r="21" spans="1:14" ht="15.95">
      <c r="A21" s="71" t="s">
        <v>52</v>
      </c>
      <c r="B21" s="42"/>
      <c r="C21" s="42"/>
      <c r="D21" s="43"/>
      <c r="E21" s="15"/>
      <c r="F21" s="15"/>
      <c r="G21" s="15"/>
      <c r="H21" s="15"/>
      <c r="I21" s="15"/>
    </row>
    <row r="22" spans="1:14" ht="15.95">
      <c r="A22" s="71" t="s">
        <v>53</v>
      </c>
      <c r="B22" s="42"/>
      <c r="C22" s="42"/>
      <c r="D22" s="43"/>
      <c r="F22" s="15"/>
      <c r="G22" s="20"/>
      <c r="H22" s="20"/>
      <c r="I22" s="20"/>
    </row>
    <row r="23" spans="1:14" ht="17.100000000000001" thickBot="1">
      <c r="A23" s="71" t="s">
        <v>54</v>
      </c>
      <c r="B23" s="71"/>
      <c r="C23" s="71"/>
      <c r="D23" s="43"/>
      <c r="F23" s="15"/>
      <c r="G23" s="20"/>
      <c r="H23" s="20"/>
      <c r="I23" s="20"/>
    </row>
    <row r="24" spans="1:14" ht="18.95">
      <c r="A24" s="71" t="s">
        <v>55</v>
      </c>
      <c r="B24" s="71"/>
      <c r="C24" s="71"/>
      <c r="D24" s="81" t="s">
        <v>56</v>
      </c>
      <c r="E24" s="96"/>
      <c r="F24" s="96"/>
      <c r="G24" s="96"/>
      <c r="H24" s="96"/>
      <c r="I24" s="96"/>
      <c r="J24" s="44"/>
      <c r="L24" s="45" t="s">
        <v>57</v>
      </c>
    </row>
    <row r="25" spans="1:14" ht="18.95">
      <c r="A25" s="73" t="s">
        <v>58</v>
      </c>
      <c r="B25" s="42"/>
      <c r="C25" s="42"/>
      <c r="D25" s="97"/>
      <c r="E25" s="98"/>
      <c r="F25" s="98"/>
      <c r="G25" s="98"/>
      <c r="H25" s="98"/>
      <c r="I25" s="98"/>
      <c r="J25" s="46"/>
      <c r="L25" s="47" t="s">
        <v>59</v>
      </c>
    </row>
    <row r="26" spans="1:14" ht="18.95">
      <c r="D26" s="48" t="s">
        <v>60</v>
      </c>
      <c r="E26" s="49"/>
      <c r="F26" s="49"/>
      <c r="G26" s="49"/>
      <c r="H26" s="49"/>
      <c r="I26" s="50"/>
      <c r="J26" s="46"/>
      <c r="K26" s="15"/>
      <c r="L26" s="47" t="s">
        <v>61</v>
      </c>
    </row>
    <row r="27" spans="1:14" ht="18.95">
      <c r="D27" s="48" t="s">
        <v>62</v>
      </c>
      <c r="E27" s="49"/>
      <c r="F27" s="49"/>
      <c r="G27" s="49"/>
      <c r="H27" s="49"/>
      <c r="I27" s="50"/>
      <c r="J27" s="46"/>
      <c r="L27" s="47" t="s">
        <v>63</v>
      </c>
    </row>
    <row r="28" spans="1:14" ht="18.95">
      <c r="D28" s="76" t="s">
        <v>64</v>
      </c>
      <c r="E28" s="49"/>
      <c r="F28" s="49"/>
      <c r="G28" s="49"/>
      <c r="H28" s="49"/>
      <c r="I28" s="51"/>
      <c r="J28" s="46"/>
      <c r="K28" s="15"/>
      <c r="L28" s="52" t="s">
        <v>65</v>
      </c>
    </row>
    <row r="29" spans="1:14" ht="18.95">
      <c r="D29" s="48" t="s">
        <v>66</v>
      </c>
      <c r="E29" s="49"/>
      <c r="F29" s="49"/>
      <c r="G29" s="50"/>
      <c r="H29" s="50"/>
      <c r="I29" s="50"/>
      <c r="J29" s="46"/>
      <c r="L29" s="74" t="s">
        <v>58</v>
      </c>
    </row>
    <row r="30" spans="1:14" ht="18.95">
      <c r="D30" s="48" t="s">
        <v>67</v>
      </c>
      <c r="E30" s="49"/>
      <c r="F30" s="49"/>
      <c r="G30" s="49"/>
      <c r="H30" s="49"/>
      <c r="I30" s="49"/>
      <c r="J30" s="46"/>
      <c r="L30" s="49"/>
    </row>
    <row r="31" spans="1:14" ht="20.100000000000001" thickBot="1">
      <c r="B31" s="1"/>
      <c r="C31" s="1"/>
      <c r="D31" s="54"/>
      <c r="E31" s="55"/>
      <c r="F31" s="55"/>
      <c r="G31" s="56"/>
      <c r="H31" s="56"/>
      <c r="I31" s="55"/>
      <c r="J31" s="57"/>
    </row>
    <row r="32" spans="1:14">
      <c r="B32" s="1"/>
      <c r="C32" s="1"/>
      <c r="D32" s="4"/>
      <c r="E32" s="20"/>
      <c r="F32" s="20"/>
    </row>
    <row r="33" spans="2:10" ht="18">
      <c r="B33" s="1"/>
      <c r="C33" s="1"/>
      <c r="E33" s="1"/>
      <c r="F33" s="20"/>
      <c r="I33" s="45"/>
    </row>
    <row r="34" spans="2:10" ht="18">
      <c r="B34" s="1"/>
      <c r="C34" s="1"/>
      <c r="G34" s="11"/>
      <c r="I34" s="47"/>
    </row>
    <row r="35" spans="2:10" ht="18">
      <c r="B35" s="1"/>
      <c r="C35" s="1"/>
      <c r="G35" s="4"/>
      <c r="I35" s="47"/>
    </row>
    <row r="36" spans="2:10" ht="18">
      <c r="B36" s="1"/>
      <c r="C36" s="1"/>
      <c r="F36" s="4"/>
      <c r="G36" s="4"/>
      <c r="I36" s="47"/>
    </row>
    <row r="37" spans="2:10" ht="18">
      <c r="B37" s="1"/>
      <c r="C37" s="1"/>
      <c r="I37" s="52"/>
    </row>
    <row r="38" spans="2:10" ht="18">
      <c r="B38" s="1"/>
      <c r="C38" s="1"/>
      <c r="I38" s="53"/>
    </row>
    <row r="39" spans="2:10" ht="18.95">
      <c r="B39" s="1"/>
      <c r="C39" s="1"/>
      <c r="D39" s="4"/>
      <c r="I39" s="49"/>
      <c r="J39" s="1"/>
    </row>
    <row r="41" spans="2:10">
      <c r="B41" s="1"/>
    </row>
  </sheetData>
  <mergeCells count="8">
    <mergeCell ref="D24:I25"/>
    <mergeCell ref="D2:H2"/>
    <mergeCell ref="A1:F1"/>
    <mergeCell ref="L10:N10"/>
    <mergeCell ref="A5:C6"/>
    <mergeCell ref="D17:J17"/>
    <mergeCell ref="D19:J19"/>
    <mergeCell ref="D20:J20"/>
  </mergeCells>
  <phoneticPr fontId="10"/>
  <hyperlinks>
    <hyperlink ref="A25" r:id="rId1" xr:uid="{00000000-0004-0000-0100-000000000000}"/>
    <hyperlink ref="L29" r:id="rId2" display="http://www.westcoat.com/" xr:uid="{00000000-0004-0000-0100-000001000000}"/>
  </hyperlinks>
  <printOptions horizontalCentered="1"/>
  <pageMargins left="0.25" right="0.25" top="1.25" bottom="0.25" header="0" footer="0"/>
  <pageSetup scale="68" orientation="landscape" horizontalDpi="4294967292" verticalDpi="4294967292"/>
  <headerFooter alignWithMargins="0">
    <oddFooter xml:space="preserve">&amp;REpoxyMortarQuartzTemp 8/12
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0" ma:contentTypeDescription="Create a new document." ma:contentTypeScope="" ma:versionID="1eacf3f3f8f48a88d4d270cd567b34b8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0df66a4818996ff4bec4d5a2d651861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50A19C-78EF-4D42-9F06-42F77D91E2F4}"/>
</file>

<file path=customXml/itemProps2.xml><?xml version="1.0" encoding="utf-8"?>
<ds:datastoreItem xmlns:ds="http://schemas.openxmlformats.org/officeDocument/2006/customXml" ds:itemID="{6E0AFCAE-A2D7-45B8-8310-AA7917BEB3CF}"/>
</file>

<file path=customXml/itemProps3.xml><?xml version="1.0" encoding="utf-8"?>
<ds:datastoreItem xmlns:ds="http://schemas.openxmlformats.org/officeDocument/2006/customXml" ds:itemID="{4AB7C5DC-E87C-4E4F-B22B-02168AFDF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Epoxy Slurry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2023-03-06T17:54:44Z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